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<sst xmlns="http://schemas.openxmlformats.org/spreadsheetml/2006/main" count="52" uniqueCount="28">
  <si>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t (s)</t>
  </si>
  <si>
    <t>Momentum (kg m/s)</t>
  </si>
  <si>
    <t>Kinetic Energy (J)</t>
  </si>
  <si>
    <t>%</t>
  </si>
  <si>
    <t>% Diff.</t>
  </si>
  <si>
    <t>% Diff</t>
  </si>
  <si>
    <t>Part I: Inelastic Collisions</t>
  </si>
  <si>
    <t>Part II: Elastic Collisions</t>
  </si>
  <si>
    <t>Before</t>
  </si>
  <si>
    <t>After</t>
  </si>
  <si>
    <r>
      <rPr>
        <sz val="11"/>
        <color indexed="8"/>
        <rFont val="Calibri"/>
        <family val="2"/>
      </rPr>
      <t xml:space="preserve">½ </t>
    </r>
    <r>
      <rPr>
        <sz val="11"/>
        <color indexed="8"/>
        <rFont val="Calibri"/>
        <family val="2"/>
      </rPr>
      <t>m1 *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(v1)</t>
    </r>
    <r>
      <rPr>
        <vertAlign val="superscript"/>
        <sz val="11"/>
        <color indexed="8"/>
        <rFont val="Calibri"/>
        <family val="2"/>
      </rPr>
      <t>2</t>
    </r>
  </si>
  <si>
    <r>
      <t>½ M * (v2)</t>
    </r>
    <r>
      <rPr>
        <vertAlign val="superscript"/>
        <sz val="11"/>
        <color indexed="8"/>
        <rFont val="Calibri"/>
        <family val="2"/>
      </rPr>
      <t>2</t>
    </r>
  </si>
  <si>
    <t>v (m/s) = d/t</t>
  </si>
  <si>
    <t>m2 * v2</t>
  </si>
  <si>
    <t>m1 * v1</t>
  </si>
  <si>
    <t>M * v2</t>
  </si>
  <si>
    <r>
      <t>½ m2 * (v2)</t>
    </r>
    <r>
      <rPr>
        <vertAlign val="superscript"/>
        <sz val="11"/>
        <color indexed="8"/>
        <rFont val="Calibri"/>
        <family val="2"/>
      </rPr>
      <t>2</t>
    </r>
  </si>
  <si>
    <t>M=m1+m2</t>
  </si>
  <si>
    <t>d (m)=</t>
  </si>
  <si>
    <t>m1 (kg)=</t>
  </si>
  <si>
    <t>m2 (kg)=</t>
  </si>
  <si>
    <t>You need to enter your own values for time, d (width of object), m1, m2; and excell will do the rest.  Part I is just an example.</t>
  </si>
  <si>
    <t>Part I</t>
  </si>
  <si>
    <t>Part II</t>
  </si>
  <si>
    <t>Momentum</t>
  </si>
  <si>
    <t>Energy</t>
  </si>
  <si>
    <t>Aver. % Diff.</t>
  </si>
  <si>
    <t>Name: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</si>
</sst>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22">
    <font>
      <sz val="11"/>
      <color indexed="8"/>
      <name val="Calibri"/>
      <family val="2"/>
    </font>
    <font>
      <sz val="16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10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0" fillId="0" borderId="25" xfId="0" applyNumberFormat="1" applyBorder="1" applyAlignment="1">
      <alignment horizontal="center"/>
    </xf>
    <xf numFmtId="10" fontId="0" fillId="0" borderId="26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G1" sqref="G1"/>
    </sheetView>
  </sheetViews>
  <sheetFormatPr defaultColWidth="9.140625" defaultRowHeight="15"/>
  <cols>
    <col min="1" max="10" width="11.28125" style="0" customWidth="1"/>
    <col min="11" max="11" width="10.140625" style="0" customWidth="1"/>
  </cols>
  <sheetData>
    <row r="1" ht="14.25">
      <c r="G1" t="s">
        <v>27</v>
      </c>
    </row>
    <row r="3" spans="1:11" ht="14.25">
      <c r="A3" s="8" t="s">
        <v>6</v>
      </c>
      <c r="B3" s="9"/>
      <c r="C3" s="9"/>
      <c r="D3" s="9"/>
      <c r="E3" s="9"/>
      <c r="F3" s="9"/>
      <c r="G3" s="9"/>
      <c r="H3" s="9"/>
      <c r="I3" s="9"/>
      <c r="J3" s="9"/>
      <c r="K3" s="1"/>
    </row>
    <row r="4" spans="1:11" ht="14.25">
      <c r="A4" s="9"/>
      <c r="B4" s="9"/>
      <c r="C4" s="9"/>
      <c r="D4" s="9"/>
      <c r="E4" s="9"/>
      <c r="F4" s="9"/>
      <c r="G4" s="9"/>
      <c r="H4" s="9"/>
      <c r="I4" s="9"/>
      <c r="J4" s="9"/>
      <c r="K4" s="1"/>
    </row>
    <row r="5" spans="1:11" ht="14.25">
      <c r="A5" s="9"/>
      <c r="B5" s="9"/>
      <c r="C5" s="9"/>
      <c r="D5" s="9"/>
      <c r="E5" s="9"/>
      <c r="F5" s="9"/>
      <c r="G5" s="9"/>
      <c r="H5" s="9"/>
      <c r="I5" s="9"/>
      <c r="J5" s="9"/>
      <c r="K5" s="1"/>
    </row>
    <row r="6" spans="1:11" ht="14.25">
      <c r="A6" s="9" t="s">
        <v>0</v>
      </c>
      <c r="B6" s="9"/>
      <c r="C6" s="9" t="s">
        <v>12</v>
      </c>
      <c r="D6" s="9"/>
      <c r="E6" s="9" t="s">
        <v>1</v>
      </c>
      <c r="F6" s="9"/>
      <c r="G6" s="2" t="s">
        <v>4</v>
      </c>
      <c r="H6" s="9" t="s">
        <v>2</v>
      </c>
      <c r="I6" s="9"/>
      <c r="J6" s="2" t="s">
        <v>5</v>
      </c>
      <c r="K6" s="1"/>
    </row>
    <row r="7" spans="1:10" ht="16.5">
      <c r="A7" s="2" t="s">
        <v>8</v>
      </c>
      <c r="B7" s="2" t="s">
        <v>9</v>
      </c>
      <c r="C7" s="2" t="s">
        <v>8</v>
      </c>
      <c r="D7" s="2" t="s">
        <v>9</v>
      </c>
      <c r="E7" s="2" t="s">
        <v>14</v>
      </c>
      <c r="F7" s="2" t="s">
        <v>15</v>
      </c>
      <c r="G7" s="2" t="s">
        <v>3</v>
      </c>
      <c r="H7" s="2" t="s">
        <v>10</v>
      </c>
      <c r="I7" s="2" t="s">
        <v>11</v>
      </c>
      <c r="J7" s="2" t="s">
        <v>3</v>
      </c>
    </row>
    <row r="8" spans="1:10" ht="14.25">
      <c r="A8" s="3">
        <v>0.046</v>
      </c>
      <c r="B8" s="3">
        <v>0.09</v>
      </c>
      <c r="C8" s="3">
        <f aca="true" t="shared" si="0" ref="C8:D12">$B$14/A8</f>
        <v>0.5434782608695653</v>
      </c>
      <c r="D8" s="3">
        <f t="shared" si="0"/>
        <v>0.2777777777777778</v>
      </c>
      <c r="E8" s="3">
        <f>$B$15*C8</f>
        <v>0.10597826086956524</v>
      </c>
      <c r="F8" s="3">
        <f>$B$17*D8</f>
        <v>0.10688888888888891</v>
      </c>
      <c r="G8" s="7">
        <f>ABS(F8-E8)*2/(E8+F8)</f>
        <v>0.00855583419383383</v>
      </c>
      <c r="H8" s="3">
        <f>0.5*$B$15*C8^2</f>
        <v>0.02879844045368621</v>
      </c>
      <c r="I8" s="3">
        <f>0.5*$B$17*D8^2</f>
        <v>0.014845679012345682</v>
      </c>
      <c r="J8" s="7">
        <f>ABS(I8-H8)*2/(H8+I8)</f>
        <v>0.6393879226822266</v>
      </c>
    </row>
    <row r="9" spans="1:10" ht="14.25">
      <c r="A9" s="3">
        <v>0.031</v>
      </c>
      <c r="B9" s="3">
        <v>0.066</v>
      </c>
      <c r="C9" s="3">
        <f t="shared" si="0"/>
        <v>0.8064516129032259</v>
      </c>
      <c r="D9" s="3">
        <f t="shared" si="0"/>
        <v>0.3787878787878788</v>
      </c>
      <c r="E9" s="3">
        <f>$B$15*C9</f>
        <v>0.15725806451612906</v>
      </c>
      <c r="F9" s="3">
        <f>$B$17*D9</f>
        <v>0.14575757575757578</v>
      </c>
      <c r="G9" s="7">
        <f>ABS(F9-E9)*2/(E9+F9)</f>
        <v>0.07590689872090586</v>
      </c>
      <c r="H9" s="3">
        <f>0.5*$B$15*C9^2</f>
        <v>0.06341050988553591</v>
      </c>
      <c r="I9" s="3">
        <f>0.5*$B$17*D9^2</f>
        <v>0.027605601469237833</v>
      </c>
      <c r="J9" s="7">
        <f>ABS(I9-H9)*2/(H9+I9)</f>
        <v>0.7867817660706975</v>
      </c>
    </row>
    <row r="10" spans="1:10" ht="14.25">
      <c r="A10" s="3">
        <v>0.031</v>
      </c>
      <c r="B10" s="3">
        <v>0.063</v>
      </c>
      <c r="C10" s="3">
        <f t="shared" si="0"/>
        <v>0.8064516129032259</v>
      </c>
      <c r="D10" s="3">
        <f t="shared" si="0"/>
        <v>0.39682539682539686</v>
      </c>
      <c r="E10" s="3">
        <f>$B$15*C10</f>
        <v>0.15725806451612906</v>
      </c>
      <c r="F10" s="3">
        <f>$B$17*D10</f>
        <v>0.15269841269841272</v>
      </c>
      <c r="G10" s="7">
        <f>ABS(F10-E10)*2/(E10+F10)</f>
        <v>0.02942123912810052</v>
      </c>
      <c r="H10" s="3">
        <f>0.5*$B$15*C10^2</f>
        <v>0.06341050988553591</v>
      </c>
      <c r="I10" s="3">
        <f>0.5*$B$17*D10^2</f>
        <v>0.030297304106827926</v>
      </c>
      <c r="J10" s="7">
        <f>ABS(I10-H10)*2/(H10+I10)</f>
        <v>0.7067330752461337</v>
      </c>
    </row>
    <row r="11" spans="1:10" ht="14.25">
      <c r="A11" s="3">
        <v>0.026</v>
      </c>
      <c r="B11" s="3">
        <v>0.057</v>
      </c>
      <c r="C11" s="3">
        <f t="shared" si="0"/>
        <v>0.9615384615384617</v>
      </c>
      <c r="D11" s="3">
        <f t="shared" si="0"/>
        <v>0.4385964912280702</v>
      </c>
      <c r="E11" s="3">
        <f>$B$15*C11</f>
        <v>0.18750000000000003</v>
      </c>
      <c r="F11" s="3">
        <f>$B$17*D11</f>
        <v>0.16877192982456143</v>
      </c>
      <c r="G11" s="7">
        <f>ABS(F11-E11)*2/(E11+F11)</f>
        <v>0.10513357134063767</v>
      </c>
      <c r="H11" s="3">
        <f>0.5*$B$15*C11^2</f>
        <v>0.0901442307692308</v>
      </c>
      <c r="I11" s="3">
        <f>0.5*$B$17*D11^2</f>
        <v>0.03701138811942137</v>
      </c>
      <c r="J11" s="7">
        <f>ABS(I11-H11)*2/(H11+I11)</f>
        <v>0.8357136415078421</v>
      </c>
    </row>
    <row r="12" spans="1:10" ht="14.25">
      <c r="A12" s="3">
        <v>0.033</v>
      </c>
      <c r="B12" s="3">
        <v>0.071</v>
      </c>
      <c r="C12" s="3">
        <f t="shared" si="0"/>
        <v>0.7575757575757576</v>
      </c>
      <c r="D12" s="3">
        <f t="shared" si="0"/>
        <v>0.35211267605633806</v>
      </c>
      <c r="E12" s="3">
        <f>$B$15*C12</f>
        <v>0.14772727272727273</v>
      </c>
      <c r="F12" s="3">
        <f>$B$17*D12</f>
        <v>0.1354929577464789</v>
      </c>
      <c r="G12" s="7">
        <f>ABS(F12-E12)*2/(E12+F12)</f>
        <v>0.08639435791948263</v>
      </c>
      <c r="H12" s="3">
        <f>0.5*$B$15*C12^2</f>
        <v>0.05595730027548209</v>
      </c>
      <c r="I12" s="3">
        <f>0.5*$B$17*D12^2</f>
        <v>0.023854393969450514</v>
      </c>
      <c r="J12" s="7">
        <f>ABS(I12-H12)*2/(H12+I12)</f>
        <v>0.8044662279066918</v>
      </c>
    </row>
    <row r="13" spans="1:10" s="6" customFormat="1" ht="15" thickBot="1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ht="15" thickTop="1">
      <c r="A14" s="3" t="s">
        <v>18</v>
      </c>
      <c r="B14" s="3">
        <v>0.025</v>
      </c>
      <c r="C14" s="5"/>
      <c r="D14" s="10" t="s">
        <v>21</v>
      </c>
      <c r="E14" s="11"/>
      <c r="F14" s="11"/>
      <c r="G14" s="11"/>
      <c r="H14" s="11"/>
      <c r="I14" s="11"/>
      <c r="J14" s="12"/>
    </row>
    <row r="15" spans="1:10" ht="14.25">
      <c r="A15" s="3" t="s">
        <v>19</v>
      </c>
      <c r="B15" s="3">
        <v>0.195</v>
      </c>
      <c r="C15" s="5"/>
      <c r="D15" s="13"/>
      <c r="E15" s="14"/>
      <c r="F15" s="14"/>
      <c r="G15" s="14"/>
      <c r="H15" s="14"/>
      <c r="I15" s="14"/>
      <c r="J15" s="15"/>
    </row>
    <row r="16" spans="1:10" ht="14.25">
      <c r="A16" s="3" t="s">
        <v>20</v>
      </c>
      <c r="B16" s="3">
        <v>0.1898</v>
      </c>
      <c r="C16" s="5"/>
      <c r="D16" s="13"/>
      <c r="E16" s="14"/>
      <c r="F16" s="14"/>
      <c r="G16" s="14"/>
      <c r="H16" s="14"/>
      <c r="I16" s="14"/>
      <c r="J16" s="15"/>
    </row>
    <row r="17" spans="1:10" ht="15" thickBot="1">
      <c r="A17" s="2" t="s">
        <v>17</v>
      </c>
      <c r="B17" s="3">
        <f>B15+B16</f>
        <v>0.38480000000000003</v>
      </c>
      <c r="C17" s="5"/>
      <c r="D17" s="16"/>
      <c r="E17" s="17"/>
      <c r="F17" s="17"/>
      <c r="G17" s="17"/>
      <c r="H17" s="17"/>
      <c r="I17" s="17"/>
      <c r="J17" s="18"/>
    </row>
    <row r="18" ht="15" thickTop="1"/>
    <row r="19" spans="1:10" ht="15" customHeight="1">
      <c r="A19" s="8" t="s">
        <v>7</v>
      </c>
      <c r="B19" s="9"/>
      <c r="C19" s="9"/>
      <c r="D19" s="9"/>
      <c r="E19" s="9"/>
      <c r="F19" s="9"/>
      <c r="G19" s="9"/>
      <c r="H19" s="9"/>
      <c r="I19" s="9"/>
      <c r="J19" s="9"/>
    </row>
    <row r="20" spans="1:10" ht="14.2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14.25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ht="14.25">
      <c r="A22" s="9" t="s">
        <v>0</v>
      </c>
      <c r="B22" s="9"/>
      <c r="C22" s="9" t="s">
        <v>12</v>
      </c>
      <c r="D22" s="9"/>
      <c r="E22" s="9" t="s">
        <v>1</v>
      </c>
      <c r="F22" s="9"/>
      <c r="G22" s="2" t="s">
        <v>4</v>
      </c>
      <c r="H22" s="9" t="s">
        <v>2</v>
      </c>
      <c r="I22" s="9"/>
      <c r="J22" s="2" t="s">
        <v>5</v>
      </c>
    </row>
    <row r="23" spans="1:10" ht="16.5">
      <c r="A23" s="2" t="s">
        <v>8</v>
      </c>
      <c r="B23" s="2" t="s">
        <v>9</v>
      </c>
      <c r="C23" s="2" t="s">
        <v>8</v>
      </c>
      <c r="D23" s="2" t="s">
        <v>9</v>
      </c>
      <c r="E23" s="2" t="s">
        <v>14</v>
      </c>
      <c r="F23" s="2" t="s">
        <v>13</v>
      </c>
      <c r="G23" s="2" t="s">
        <v>3</v>
      </c>
      <c r="H23" s="2" t="s">
        <v>10</v>
      </c>
      <c r="I23" s="2" t="s">
        <v>16</v>
      </c>
      <c r="J23" s="2" t="s">
        <v>3</v>
      </c>
    </row>
    <row r="24" spans="1:10" ht="14.25">
      <c r="A24" s="3">
        <v>0</v>
      </c>
      <c r="B24" s="3">
        <v>0</v>
      </c>
      <c r="C24" s="3" t="e">
        <f aca="true" t="shared" si="1" ref="C24:D28">$B$30/A24</f>
        <v>#DIV/0!</v>
      </c>
      <c r="D24" s="3" t="e">
        <f t="shared" si="1"/>
        <v>#DIV/0!</v>
      </c>
      <c r="E24" s="3" t="e">
        <f>$B$31*C24</f>
        <v>#DIV/0!</v>
      </c>
      <c r="F24" s="3" t="e">
        <f>$B$32*D24</f>
        <v>#DIV/0!</v>
      </c>
      <c r="G24" s="7" t="e">
        <f>ABS(F24-E24)*2/(E24+F24)</f>
        <v>#DIV/0!</v>
      </c>
      <c r="H24" s="3" t="e">
        <f>0.5*$B$31*C24^2</f>
        <v>#DIV/0!</v>
      </c>
      <c r="I24" s="3" t="e">
        <f>0.5*$B$32*D24^2</f>
        <v>#DIV/0!</v>
      </c>
      <c r="J24" s="7" t="e">
        <f>ABS(I24-H24)*2/(H24+I24)</f>
        <v>#DIV/0!</v>
      </c>
    </row>
    <row r="25" spans="1:10" ht="14.25">
      <c r="A25" s="3">
        <v>0</v>
      </c>
      <c r="B25" s="3">
        <v>0</v>
      </c>
      <c r="C25" s="3" t="e">
        <f t="shared" si="1"/>
        <v>#DIV/0!</v>
      </c>
      <c r="D25" s="3" t="e">
        <f t="shared" si="1"/>
        <v>#DIV/0!</v>
      </c>
      <c r="E25" s="3" t="e">
        <f>$B$31*C25</f>
        <v>#DIV/0!</v>
      </c>
      <c r="F25" s="3" t="e">
        <f>$B$32*D25</f>
        <v>#DIV/0!</v>
      </c>
      <c r="G25" s="7" t="e">
        <f>ABS(F25-E25)*2/(E25+F25)</f>
        <v>#DIV/0!</v>
      </c>
      <c r="H25" s="3" t="e">
        <f>0.5*$B$31*C25^2</f>
        <v>#DIV/0!</v>
      </c>
      <c r="I25" s="3" t="e">
        <f>0.5*$B$32*D25^2</f>
        <v>#DIV/0!</v>
      </c>
      <c r="J25" s="7" t="e">
        <f>ABS(I25-H25)*2/(H25+I25)</f>
        <v>#DIV/0!</v>
      </c>
    </row>
    <row r="26" spans="1:10" ht="14.25">
      <c r="A26" s="3">
        <v>0</v>
      </c>
      <c r="B26" s="3">
        <v>0</v>
      </c>
      <c r="C26" s="3" t="e">
        <f t="shared" si="1"/>
        <v>#DIV/0!</v>
      </c>
      <c r="D26" s="3" t="e">
        <f t="shared" si="1"/>
        <v>#DIV/0!</v>
      </c>
      <c r="E26" s="3" t="e">
        <f>$B$31*C26</f>
        <v>#DIV/0!</v>
      </c>
      <c r="F26" s="3" t="e">
        <f>$B$32*D26</f>
        <v>#DIV/0!</v>
      </c>
      <c r="G26" s="7" t="e">
        <f>ABS(F26-E26)*2/(E26+F26)</f>
        <v>#DIV/0!</v>
      </c>
      <c r="H26" s="3" t="e">
        <f>0.5*$B$31*C26^2</f>
        <v>#DIV/0!</v>
      </c>
      <c r="I26" s="3" t="e">
        <f>0.5*$B$32*D26^2</f>
        <v>#DIV/0!</v>
      </c>
      <c r="J26" s="7" t="e">
        <f>ABS(I26-H26)*2/(H26+I26)</f>
        <v>#DIV/0!</v>
      </c>
    </row>
    <row r="27" spans="1:10" ht="14.25">
      <c r="A27" s="3">
        <v>0</v>
      </c>
      <c r="B27" s="3">
        <v>0</v>
      </c>
      <c r="C27" s="3" t="e">
        <f t="shared" si="1"/>
        <v>#DIV/0!</v>
      </c>
      <c r="D27" s="3" t="e">
        <f t="shared" si="1"/>
        <v>#DIV/0!</v>
      </c>
      <c r="E27" s="3" t="e">
        <f>$B$31*C27</f>
        <v>#DIV/0!</v>
      </c>
      <c r="F27" s="3" t="e">
        <f>$B$32*D27</f>
        <v>#DIV/0!</v>
      </c>
      <c r="G27" s="7" t="e">
        <f>ABS(F27-E27)*2/(E27+F27)</f>
        <v>#DIV/0!</v>
      </c>
      <c r="H27" s="3" t="e">
        <f>0.5*$B$31*C27^2</f>
        <v>#DIV/0!</v>
      </c>
      <c r="I27" s="3" t="e">
        <f>0.5*$B$32*D27^2</f>
        <v>#DIV/0!</v>
      </c>
      <c r="J27" s="7" t="e">
        <f>ABS(I27-H27)*2/(H27+I27)</f>
        <v>#DIV/0!</v>
      </c>
    </row>
    <row r="28" spans="1:10" ht="14.25">
      <c r="A28" s="3">
        <v>0</v>
      </c>
      <c r="B28" s="3">
        <v>0</v>
      </c>
      <c r="C28" s="3" t="e">
        <f t="shared" si="1"/>
        <v>#DIV/0!</v>
      </c>
      <c r="D28" s="3" t="e">
        <f t="shared" si="1"/>
        <v>#DIV/0!</v>
      </c>
      <c r="E28" s="3" t="e">
        <f>$B$31*C28</f>
        <v>#DIV/0!</v>
      </c>
      <c r="F28" s="3" t="e">
        <f>$B$32*D28</f>
        <v>#DIV/0!</v>
      </c>
      <c r="G28" s="7" t="e">
        <f>ABS(F28-E28)*2/(E28+F28)</f>
        <v>#DIV/0!</v>
      </c>
      <c r="H28" s="3" t="e">
        <f>0.5*$B$31*C28^2</f>
        <v>#DIV/0!</v>
      </c>
      <c r="I28" s="3" t="e">
        <f>0.5*$B$32*D28^2</f>
        <v>#DIV/0!</v>
      </c>
      <c r="J28" s="7" t="e">
        <f>ABS(I28-H28)*2/(H28+I28)</f>
        <v>#DIV/0!</v>
      </c>
    </row>
    <row r="29" spans="1:10" ht="15" thickBot="1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8" ht="15" thickTop="1">
      <c r="A30" s="3" t="s">
        <v>18</v>
      </c>
      <c r="B30" s="3">
        <v>0</v>
      </c>
      <c r="C30" s="5"/>
      <c r="D30" s="21"/>
      <c r="E30" s="19" t="s">
        <v>22</v>
      </c>
      <c r="F30" s="19"/>
      <c r="G30" s="19" t="s">
        <v>23</v>
      </c>
      <c r="H30" s="20"/>
    </row>
    <row r="31" spans="1:8" ht="14.25">
      <c r="A31" s="3" t="s">
        <v>19</v>
      </c>
      <c r="B31" s="3">
        <v>0</v>
      </c>
      <c r="C31" s="5"/>
      <c r="D31" s="22" t="s">
        <v>24</v>
      </c>
      <c r="E31" s="23" t="s">
        <v>26</v>
      </c>
      <c r="F31" s="26">
        <f>AVERAGE(G8:G12)</f>
        <v>0.061082380260592095</v>
      </c>
      <c r="G31" s="23" t="s">
        <v>26</v>
      </c>
      <c r="H31" s="28" t="e">
        <f>AVERAGE(G24:G28)</f>
        <v>#DIV/0!</v>
      </c>
    </row>
    <row r="32" spans="1:8" ht="15" thickBot="1">
      <c r="A32" s="3" t="s">
        <v>20</v>
      </c>
      <c r="B32" s="3">
        <v>0</v>
      </c>
      <c r="C32" s="5"/>
      <c r="D32" s="24" t="s">
        <v>25</v>
      </c>
      <c r="E32" s="25" t="s">
        <v>26</v>
      </c>
      <c r="F32" s="27">
        <f>AVERAGE(J8:J12)</f>
        <v>0.7546165266827184</v>
      </c>
      <c r="G32" s="25" t="s">
        <v>26</v>
      </c>
      <c r="H32" s="29" t="e">
        <f>AVERAGE(J24:J28)</f>
        <v>#DIV/0!</v>
      </c>
    </row>
    <row r="33" spans="1:10" ht="15" thickTop="1">
      <c r="A33" s="2" t="s">
        <v>17</v>
      </c>
      <c r="B33" s="3">
        <f>B31+B32</f>
        <v>0</v>
      </c>
      <c r="C33" s="5"/>
      <c r="D33" s="5"/>
      <c r="E33" s="6"/>
      <c r="F33" s="6"/>
      <c r="G33" s="6"/>
      <c r="H33" s="6"/>
      <c r="I33" s="6"/>
      <c r="J33" s="6"/>
    </row>
  </sheetData>
  <sheetProtection/>
  <mergeCells count="13">
    <mergeCell ref="E30:F30"/>
    <mergeCell ref="G30:H30"/>
    <mergeCell ref="H6:I6"/>
    <mergeCell ref="A3:J5"/>
    <mergeCell ref="A19:J21"/>
    <mergeCell ref="D14:J17"/>
    <mergeCell ref="A22:B22"/>
    <mergeCell ref="C22:D22"/>
    <mergeCell ref="E22:F22"/>
    <mergeCell ref="H22:I22"/>
    <mergeCell ref="A6:B6"/>
    <mergeCell ref="C6:D6"/>
    <mergeCell ref="E6:F6"/>
  </mergeCells>
  <printOptions horizontalCentered="1" verticalCentered="1"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Missouri - St. Louis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 Services</dc:creator>
  <cp:keywords/>
  <dc:description/>
  <cp:lastModifiedBy> </cp:lastModifiedBy>
  <cp:lastPrinted>2008-04-09T01:37:23Z</cp:lastPrinted>
  <dcterms:created xsi:type="dcterms:W3CDTF">2008-04-09T00:19:35Z</dcterms:created>
  <dcterms:modified xsi:type="dcterms:W3CDTF">2008-05-24T22:53:49Z</dcterms:modified>
  <cp:category/>
  <cp:version/>
  <cp:contentType/>
  <cp:contentStatus/>
</cp:coreProperties>
</file>